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2035" windowHeight="11055"/>
  </bookViews>
  <sheets>
    <sheet name="MediaDownloads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B40" i="2"/>
  <c r="E45"/>
  <c r="E44"/>
  <c r="E43"/>
  <c r="E41"/>
  <c r="G35"/>
  <c r="G33"/>
  <c r="G32"/>
  <c r="G31"/>
  <c r="G30"/>
  <c r="G27"/>
  <c r="F35"/>
  <c r="F29"/>
  <c r="F28"/>
  <c r="F27"/>
  <c r="E35"/>
  <c r="E27"/>
  <c r="D28"/>
  <c r="G28" s="1"/>
  <c r="D29"/>
  <c r="G29" s="1"/>
  <c r="D35"/>
  <c r="D33"/>
  <c r="D32"/>
  <c r="D31"/>
  <c r="D30"/>
  <c r="C33"/>
  <c r="F33" s="1"/>
  <c r="C32"/>
  <c r="F32" s="1"/>
  <c r="C31"/>
  <c r="F31" s="1"/>
  <c r="C30"/>
  <c r="F30" s="1"/>
  <c r="E42" l="1"/>
  <c r="E40"/>
  <c r="F36"/>
  <c r="G36"/>
  <c r="E33"/>
  <c r="E32"/>
  <c r="E31"/>
  <c r="E30"/>
  <c r="E29"/>
  <c r="E28"/>
  <c r="E39"/>
  <c r="E36" l="1"/>
</calcChain>
</file>

<file path=xl/sharedStrings.xml><?xml version="1.0" encoding="utf-8"?>
<sst xmlns="http://schemas.openxmlformats.org/spreadsheetml/2006/main" count="137" uniqueCount="55">
  <si>
    <t>Length and type of media</t>
  </si>
  <si>
    <t>Approximate size</t>
  </si>
  <si>
    <t>Download speed</t>
  </si>
  <si>
    <r>
      <t>Broadband</t>
    </r>
    <r>
      <rPr>
        <sz val="8"/>
        <color rgb="FF76797C"/>
        <rFont val="Arial"/>
        <family val="2"/>
      </rPr>
      <t>1</t>
    </r>
  </si>
  <si>
    <t>Dial-up</t>
  </si>
  <si>
    <t>5 Mbit/s</t>
  </si>
  <si>
    <t>1 Mbit/s</t>
  </si>
  <si>
    <t>56K modem</t>
  </si>
  <si>
    <t>4-minute song</t>
  </si>
  <si>
    <t>4 MB</t>
  </si>
  <si>
    <t>4-5 seconds</t>
  </si>
  <si>
    <t>20-30 seconds</t>
  </si>
  <si>
    <t>About 10 minutes</t>
  </si>
  <si>
    <t>5-minute video</t>
  </si>
  <si>
    <t>30 MB</t>
  </si>
  <si>
    <t>30-40 seconds</t>
  </si>
  <si>
    <t>About 3 minutes</t>
  </si>
  <si>
    <t>About 1 hour, 10 minutes</t>
  </si>
  <si>
    <t>9-hour audiobook</t>
  </si>
  <si>
    <t>110 MB</t>
  </si>
  <si>
    <t>2 minutes</t>
  </si>
  <si>
    <t>About 4 hours, 15 minutes</t>
  </si>
  <si>
    <t>45-minute TV show</t>
  </si>
  <si>
    <t>200 MB</t>
  </si>
  <si>
    <t>3-5 minutes</t>
  </si>
  <si>
    <t>15-20 minutes</t>
  </si>
  <si>
    <t>About 7 hours, 45 minutes</t>
  </si>
  <si>
    <t>45-minute HDTV show</t>
  </si>
  <si>
    <t>600 MB</t>
  </si>
  <si>
    <t>10-15 minutes</t>
  </si>
  <si>
    <t>About 45 minutes-1h</t>
  </si>
  <si>
    <r>
      <t>n/a</t>
    </r>
    <r>
      <rPr>
        <sz val="8"/>
        <color rgb="FF76797C"/>
        <rFont val="Arial"/>
        <family val="2"/>
      </rPr>
      <t>2</t>
    </r>
  </si>
  <si>
    <t>2-hour movie</t>
  </si>
  <si>
    <t>1.0-1.5 GB</t>
  </si>
  <si>
    <t>18-24 minutes</t>
  </si>
  <si>
    <t>About 1.5-2 hours</t>
  </si>
  <si>
    <t>2-hour HD movie</t>
  </si>
  <si>
    <t>3.0-4.5 GB</t>
  </si>
  <si>
    <r>
      <t>54-72 minutes</t>
    </r>
    <r>
      <rPr>
        <sz val="8"/>
        <color rgb="FF76797C"/>
        <rFont val="Arial"/>
        <family val="2"/>
      </rPr>
      <t>3</t>
    </r>
  </si>
  <si>
    <r>
      <t>About 4.5-6 hours</t>
    </r>
    <r>
      <rPr>
        <sz val="8"/>
        <color rgb="FF76797C"/>
        <rFont val="Arial"/>
        <family val="2"/>
      </rPr>
      <t>3</t>
    </r>
  </si>
  <si>
    <t>iPod Game</t>
  </si>
  <si>
    <t>10-60 MB</t>
  </si>
  <si>
    <t>About 30-70 seconds</t>
  </si>
  <si>
    <t>About 3-6 minutes</t>
  </si>
  <si>
    <t>About 1-2 Hours</t>
  </si>
  <si>
    <t>File Size in MB</t>
  </si>
  <si>
    <t>Media</t>
  </si>
  <si>
    <t>Speed Advantage for Fast Broadband</t>
  </si>
  <si>
    <t>Download time per MB (Fast)</t>
  </si>
  <si>
    <t>Download time per MB (Regular)</t>
  </si>
  <si>
    <t>Download time in seconds with fast broadband (5 Mbit/s)</t>
  </si>
  <si>
    <t>Download time for slower broadband (1 Mbit/sec)</t>
  </si>
  <si>
    <t>TestVideo</t>
  </si>
  <si>
    <t>3 minute song</t>
  </si>
  <si>
    <t>3 minute video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</si>
</sst>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333333"/>
      <name val="Arial"/>
      <family val="2"/>
    </font>
    <font>
      <sz val="8"/>
      <color rgb="FF76797C"/>
      <name val="Arial"/>
      <family val="2"/>
    </font>
    <font>
      <sz val="8"/>
      <color rgb="FF333333"/>
      <name val="Arial"/>
      <family val="2"/>
    </font>
    <font>
      <b/>
      <sz val="10"/>
      <color rgb="FF333333"/>
      <name val="Arial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2E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rgb="FFA1A5A9"/>
      </left>
      <right style="medium">
        <color rgb="FFA1A5A9"/>
      </right>
      <top style="medium">
        <color rgb="FFA1A5A9"/>
      </top>
      <bottom style="medium">
        <color rgb="FFA1A5A9"/>
      </bottom>
      <diagonal/>
    </border>
    <border>
      <left style="medium">
        <color rgb="FFA1A5A9"/>
      </left>
      <right style="medium">
        <color rgb="FFA1A5A9"/>
      </right>
      <top style="medium">
        <color rgb="FFA1A5A9"/>
      </top>
      <bottom/>
      <diagonal/>
    </border>
    <border>
      <left style="medium">
        <color rgb="FFA1A5A9"/>
      </left>
      <right style="medium">
        <color rgb="FFA1A5A9"/>
      </right>
      <top/>
      <bottom/>
      <diagonal/>
    </border>
    <border>
      <left style="medium">
        <color rgb="FFA1A5A9"/>
      </left>
      <right style="medium">
        <color rgb="FFA1A5A9"/>
      </right>
      <top/>
      <bottom style="medium">
        <color rgb="FFA1A5A9"/>
      </bottom>
      <diagonal/>
    </border>
    <border>
      <left style="medium">
        <color rgb="FFA1A5A9"/>
      </left>
      <right/>
      <top style="medium">
        <color rgb="FFA1A5A9"/>
      </top>
      <bottom style="medium">
        <color rgb="FFA1A5A9"/>
      </bottom>
      <diagonal/>
    </border>
    <border>
      <left/>
      <right/>
      <top style="medium">
        <color rgb="FFA1A5A9"/>
      </top>
      <bottom style="medium">
        <color rgb="FFA1A5A9"/>
      </bottom>
      <diagonal/>
    </border>
    <border>
      <left/>
      <right style="medium">
        <color rgb="FFA1A5A9"/>
      </right>
      <top style="medium">
        <color rgb="FFA1A5A9"/>
      </top>
      <bottom style="medium">
        <color rgb="FFA1A5A9"/>
      </bottom>
      <diagonal/>
    </border>
    <border>
      <left/>
      <right style="medium">
        <color rgb="FFA1A5A9"/>
      </right>
      <top/>
      <bottom style="medium">
        <color rgb="FFA1A5A9"/>
      </bottom>
      <diagonal/>
    </border>
    <border>
      <left style="medium">
        <color rgb="FFA1A5A9"/>
      </left>
      <right style="medium">
        <color rgb="FFA1A5A9"/>
      </right>
      <top style="medium">
        <color rgb="FFA1A5A9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left" wrapText="1" indent="2"/>
    </xf>
    <xf numFmtId="0" fontId="4" fillId="3" borderId="8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3" borderId="9" xfId="0" applyFont="1" applyFill="1" applyBorder="1" applyAlignment="1">
      <alignment wrapText="1"/>
    </xf>
    <xf numFmtId="2" fontId="0" fillId="0" borderId="0" xfId="0" applyNumberFormat="1"/>
    <xf numFmtId="0" fontId="1" fillId="0" borderId="0" xfId="0" applyFont="1" applyAlignment="1">
      <alignment wrapText="1"/>
    </xf>
    <xf numFmtId="0" fontId="2" fillId="2" borderId="2" xfId="0" applyFont="1" applyFill="1" applyBorder="1" applyAlignment="1">
      <alignment horizontal="left" wrapText="1" indent="2"/>
    </xf>
    <xf numFmtId="0" fontId="2" fillId="2" borderId="3" xfId="0" applyFont="1" applyFill="1" applyBorder="1" applyAlignment="1">
      <alignment horizontal="left" wrapText="1" indent="2"/>
    </xf>
    <xf numFmtId="0" fontId="2" fillId="2" borderId="4" xfId="0" applyFont="1" applyFill="1" applyBorder="1" applyAlignment="1">
      <alignment horizontal="left" wrapText="1" indent="2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left" wrapText="1" indent="2"/>
    </xf>
    <xf numFmtId="0" fontId="2" fillId="2" borderId="7" xfId="0" applyFont="1" applyFill="1" applyBorder="1" applyAlignment="1">
      <alignment horizontal="left" wrapText="1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D22" sqref="D22"/>
    </sheetView>
  </sheetViews>
  <sheetFormatPr defaultRowHeight="15"/>
  <cols>
    <col min="1" max="1" width="18.140625" customWidth="1"/>
    <col min="2" max="2" width="14.42578125" customWidth="1"/>
    <col min="3" max="4" width="17.85546875" customWidth="1"/>
  </cols>
  <sheetData>
    <row r="1" spans="1:4" s="4" customFormat="1" ht="51.75">
      <c r="A1" s="8" t="s">
        <v>46</v>
      </c>
      <c r="B1" s="5" t="s">
        <v>45</v>
      </c>
      <c r="C1" s="5" t="s">
        <v>50</v>
      </c>
      <c r="D1" s="5" t="s">
        <v>51</v>
      </c>
    </row>
    <row r="2" spans="1:4">
      <c r="A2" s="4" t="s">
        <v>53</v>
      </c>
      <c r="B2">
        <v>3</v>
      </c>
      <c r="C2">
        <v>3.5</v>
      </c>
      <c r="D2">
        <v>19</v>
      </c>
    </row>
    <row r="3" spans="1:4">
      <c r="A3" s="4" t="s">
        <v>54</v>
      </c>
      <c r="B3">
        <f>30/5*3</f>
        <v>18</v>
      </c>
      <c r="C3">
        <v>21</v>
      </c>
      <c r="D3">
        <v>108</v>
      </c>
    </row>
    <row r="4" spans="1:4">
      <c r="A4" s="4" t="s">
        <v>18</v>
      </c>
      <c r="B4">
        <v>110</v>
      </c>
      <c r="C4">
        <v>119.99999999999999</v>
      </c>
      <c r="D4">
        <v>600</v>
      </c>
    </row>
    <row r="5" spans="1:4" ht="30">
      <c r="A5" s="4" t="s">
        <v>22</v>
      </c>
      <c r="B5">
        <v>265</v>
      </c>
      <c r="C5">
        <v>318</v>
      </c>
      <c r="D5">
        <v>1390</v>
      </c>
    </row>
    <row r="6" spans="1:4" ht="30">
      <c r="A6" s="4" t="s">
        <v>27</v>
      </c>
      <c r="B6">
        <v>600</v>
      </c>
      <c r="C6">
        <v>750</v>
      </c>
      <c r="D6">
        <v>3120</v>
      </c>
    </row>
    <row r="7" spans="1:4">
      <c r="A7" s="4" t="s">
        <v>32</v>
      </c>
      <c r="B7">
        <v>1250</v>
      </c>
      <c r="C7">
        <v>1260</v>
      </c>
      <c r="D7">
        <v>6300</v>
      </c>
    </row>
    <row r="8" spans="1:4">
      <c r="A8" s="4" t="s">
        <v>36</v>
      </c>
      <c r="B8">
        <v>4000</v>
      </c>
      <c r="C8">
        <v>3900</v>
      </c>
      <c r="D8">
        <v>18900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topLeftCell="A27" workbookViewId="0">
      <selection activeCell="A38" sqref="A38:D45"/>
    </sheetView>
  </sheetViews>
  <sheetFormatPr defaultRowHeight="15"/>
  <cols>
    <col min="1" max="1" width="12.28515625" customWidth="1"/>
    <col min="2" max="2" width="13.5703125" customWidth="1"/>
    <col min="3" max="3" width="19.5703125" customWidth="1"/>
    <col min="4" max="4" width="16.5703125" customWidth="1"/>
    <col min="5" max="5" width="15.85546875" customWidth="1"/>
  </cols>
  <sheetData>
    <row r="1" spans="1:5" ht="15.75" thickBot="1">
      <c r="A1" s="9" t="s">
        <v>0</v>
      </c>
      <c r="B1" s="9" t="s">
        <v>1</v>
      </c>
      <c r="C1" s="12" t="s">
        <v>2</v>
      </c>
      <c r="D1" s="13"/>
      <c r="E1" s="14"/>
    </row>
    <row r="2" spans="1:5" ht="15.75" thickBot="1">
      <c r="A2" s="10"/>
      <c r="B2" s="10"/>
      <c r="C2" s="15" t="s">
        <v>3</v>
      </c>
      <c r="D2" s="16"/>
      <c r="E2" s="1" t="s">
        <v>4</v>
      </c>
    </row>
    <row r="3" spans="1:5" ht="15.75" thickBot="1">
      <c r="A3" s="11"/>
      <c r="B3" s="11"/>
      <c r="C3" s="1" t="s">
        <v>5</v>
      </c>
      <c r="D3" s="1" t="s">
        <v>6</v>
      </c>
      <c r="E3" s="1" t="s">
        <v>7</v>
      </c>
    </row>
    <row r="4" spans="1:5" ht="15.75" thickBot="1">
      <c r="A4" s="3" t="s">
        <v>8</v>
      </c>
      <c r="B4" s="2" t="s">
        <v>9</v>
      </c>
      <c r="C4" s="2" t="s">
        <v>10</v>
      </c>
      <c r="D4" s="2" t="s">
        <v>11</v>
      </c>
      <c r="E4" s="2" t="s">
        <v>12</v>
      </c>
    </row>
    <row r="5" spans="1:5" ht="24" thickBot="1">
      <c r="A5" s="3" t="s">
        <v>13</v>
      </c>
      <c r="B5" s="2" t="s">
        <v>14</v>
      </c>
      <c r="C5" s="2" t="s">
        <v>15</v>
      </c>
      <c r="D5" s="2" t="s">
        <v>16</v>
      </c>
      <c r="E5" s="2" t="s">
        <v>17</v>
      </c>
    </row>
    <row r="6" spans="1:5" ht="24" thickBot="1">
      <c r="A6" s="3" t="s">
        <v>18</v>
      </c>
      <c r="B6" s="2" t="s">
        <v>19</v>
      </c>
      <c r="C6" s="2" t="s">
        <v>20</v>
      </c>
      <c r="D6" s="2" t="s">
        <v>12</v>
      </c>
      <c r="E6" s="2" t="s">
        <v>21</v>
      </c>
    </row>
    <row r="7" spans="1:5" ht="24" thickBot="1">
      <c r="A7" s="3" t="s">
        <v>22</v>
      </c>
      <c r="B7" s="2" t="s">
        <v>23</v>
      </c>
      <c r="C7" s="2" t="s">
        <v>24</v>
      </c>
      <c r="D7" s="2" t="s">
        <v>25</v>
      </c>
      <c r="E7" s="2" t="s">
        <v>26</v>
      </c>
    </row>
    <row r="8" spans="1:5" ht="24" thickBot="1">
      <c r="A8" s="3" t="s">
        <v>27</v>
      </c>
      <c r="B8" s="2" t="s">
        <v>28</v>
      </c>
      <c r="C8" s="2" t="s">
        <v>29</v>
      </c>
      <c r="D8" s="2" t="s">
        <v>30</v>
      </c>
      <c r="E8" s="2" t="s">
        <v>31</v>
      </c>
    </row>
    <row r="9" spans="1:5" ht="15.75" thickBot="1">
      <c r="A9" s="3" t="s">
        <v>32</v>
      </c>
      <c r="B9" s="2" t="s">
        <v>33</v>
      </c>
      <c r="C9" s="2" t="s">
        <v>34</v>
      </c>
      <c r="D9" s="2" t="s">
        <v>35</v>
      </c>
      <c r="E9" s="2" t="s">
        <v>31</v>
      </c>
    </row>
    <row r="10" spans="1:5" ht="24" thickBot="1">
      <c r="A10" s="3" t="s">
        <v>36</v>
      </c>
      <c r="B10" s="2" t="s">
        <v>37</v>
      </c>
      <c r="C10" s="2" t="s">
        <v>38</v>
      </c>
      <c r="D10" s="2" t="s">
        <v>39</v>
      </c>
      <c r="E10" s="2" t="s">
        <v>31</v>
      </c>
    </row>
    <row r="11" spans="1:5" ht="15.75" thickBot="1">
      <c r="A11" s="3" t="s">
        <v>40</v>
      </c>
      <c r="B11" s="2" t="s">
        <v>41</v>
      </c>
      <c r="C11" s="2" t="s">
        <v>42</v>
      </c>
      <c r="D11" s="2" t="s">
        <v>43</v>
      </c>
      <c r="E11" s="2" t="s">
        <v>44</v>
      </c>
    </row>
    <row r="12" spans="1:5" ht="15.75" thickBot="1"/>
    <row r="13" spans="1:5" ht="15.75" thickBot="1">
      <c r="A13" s="9" t="s">
        <v>0</v>
      </c>
      <c r="B13" s="9" t="s">
        <v>1</v>
      </c>
      <c r="C13" s="12" t="s">
        <v>2</v>
      </c>
      <c r="D13" s="13"/>
      <c r="E13" s="14"/>
    </row>
    <row r="14" spans="1:5" ht="15.75" thickBot="1">
      <c r="A14" s="10"/>
      <c r="B14" s="10"/>
      <c r="C14" s="15" t="s">
        <v>3</v>
      </c>
      <c r="D14" s="16"/>
      <c r="E14" s="1" t="s">
        <v>4</v>
      </c>
    </row>
    <row r="15" spans="1:5" ht="15.75" thickBot="1">
      <c r="A15" s="11"/>
      <c r="B15" s="11"/>
      <c r="C15" s="1" t="s">
        <v>5</v>
      </c>
      <c r="D15" s="1" t="s">
        <v>6</v>
      </c>
      <c r="E15" s="1" t="s">
        <v>7</v>
      </c>
    </row>
    <row r="16" spans="1:5" ht="15.75" thickBot="1">
      <c r="A16" s="3" t="s">
        <v>8</v>
      </c>
      <c r="B16" s="2" t="s">
        <v>9</v>
      </c>
      <c r="C16" s="2" t="s">
        <v>10</v>
      </c>
      <c r="D16" s="2" t="s">
        <v>11</v>
      </c>
      <c r="E16" s="2" t="s">
        <v>12</v>
      </c>
    </row>
    <row r="17" spans="1:7" ht="24" thickBot="1">
      <c r="A17" s="3" t="s">
        <v>13</v>
      </c>
      <c r="B17" s="2" t="s">
        <v>14</v>
      </c>
      <c r="C17" s="2" t="s">
        <v>15</v>
      </c>
      <c r="D17" s="2" t="s">
        <v>16</v>
      </c>
      <c r="E17" s="2" t="s">
        <v>17</v>
      </c>
    </row>
    <row r="18" spans="1:7" ht="24" thickBot="1">
      <c r="A18" s="3" t="s">
        <v>18</v>
      </c>
      <c r="B18" s="2" t="s">
        <v>19</v>
      </c>
      <c r="C18" s="2" t="s">
        <v>20</v>
      </c>
      <c r="D18" s="2" t="s">
        <v>12</v>
      </c>
      <c r="E18" s="2" t="s">
        <v>21</v>
      </c>
    </row>
    <row r="19" spans="1:7" ht="24" thickBot="1">
      <c r="A19" s="3" t="s">
        <v>22</v>
      </c>
      <c r="B19" s="2" t="s">
        <v>23</v>
      </c>
      <c r="C19" s="2" t="s">
        <v>24</v>
      </c>
      <c r="D19" s="2" t="s">
        <v>25</v>
      </c>
      <c r="E19" s="2" t="s">
        <v>26</v>
      </c>
    </row>
    <row r="20" spans="1:7" ht="24" thickBot="1">
      <c r="A20" s="3" t="s">
        <v>27</v>
      </c>
      <c r="B20" s="2" t="s">
        <v>28</v>
      </c>
      <c r="C20" s="2" t="s">
        <v>29</v>
      </c>
      <c r="D20" s="2" t="s">
        <v>30</v>
      </c>
      <c r="E20" s="2" t="s">
        <v>31</v>
      </c>
    </row>
    <row r="21" spans="1:7" ht="15.75" thickBot="1">
      <c r="A21" s="3" t="s">
        <v>32</v>
      </c>
      <c r="B21" s="2" t="s">
        <v>33</v>
      </c>
      <c r="C21" s="2" t="s">
        <v>34</v>
      </c>
      <c r="D21" s="2" t="s">
        <v>35</v>
      </c>
      <c r="E21" s="2" t="s">
        <v>31</v>
      </c>
    </row>
    <row r="22" spans="1:7" ht="24" thickBot="1">
      <c r="A22" s="3" t="s">
        <v>36</v>
      </c>
      <c r="B22" s="2" t="s">
        <v>37</v>
      </c>
      <c r="C22" s="2" t="s">
        <v>38</v>
      </c>
      <c r="D22" s="2" t="s">
        <v>39</v>
      </c>
      <c r="E22" s="2" t="s">
        <v>31</v>
      </c>
    </row>
    <row r="23" spans="1:7" ht="15.75" thickBot="1">
      <c r="A23" s="3" t="s">
        <v>40</v>
      </c>
      <c r="B23" s="2" t="s">
        <v>41</v>
      </c>
      <c r="C23" s="2" t="s">
        <v>42</v>
      </c>
      <c r="D23" s="2" t="s">
        <v>43</v>
      </c>
      <c r="E23" s="2" t="s">
        <v>44</v>
      </c>
    </row>
    <row r="25" spans="1:7" ht="15.75" thickBot="1">
      <c r="A25" s="3"/>
    </row>
    <row r="26" spans="1:7" s="4" customFormat="1" ht="60">
      <c r="A26" s="6" t="s">
        <v>46</v>
      </c>
      <c r="B26" s="5" t="s">
        <v>45</v>
      </c>
      <c r="C26" s="5" t="s">
        <v>50</v>
      </c>
      <c r="D26" s="5" t="s">
        <v>51</v>
      </c>
      <c r="E26" s="5" t="s">
        <v>47</v>
      </c>
      <c r="F26" s="4" t="s">
        <v>48</v>
      </c>
      <c r="G26" s="4" t="s">
        <v>49</v>
      </c>
    </row>
    <row r="27" spans="1:7" ht="15.75" thickBot="1">
      <c r="A27" s="3" t="s">
        <v>53</v>
      </c>
      <c r="B27">
        <v>4</v>
      </c>
      <c r="C27">
        <v>4.5</v>
      </c>
      <c r="D27">
        <v>25</v>
      </c>
      <c r="E27" s="7">
        <f>+D27/C27</f>
        <v>5.5555555555555554</v>
      </c>
      <c r="F27">
        <f>+C27/B27</f>
        <v>1.125</v>
      </c>
      <c r="G27">
        <f>+D27/B27</f>
        <v>6.25</v>
      </c>
    </row>
    <row r="28" spans="1:7" ht="15.75" thickBot="1">
      <c r="A28" s="3" t="s">
        <v>13</v>
      </c>
      <c r="B28">
        <v>30</v>
      </c>
      <c r="C28">
        <v>35</v>
      </c>
      <c r="D28">
        <f>3*60</f>
        <v>180</v>
      </c>
      <c r="E28" s="7">
        <f t="shared" ref="E28:E35" si="0">+D28/C28</f>
        <v>5.1428571428571432</v>
      </c>
      <c r="F28">
        <f t="shared" ref="F28:F35" si="1">+C28/B28</f>
        <v>1.1666666666666667</v>
      </c>
      <c r="G28">
        <f t="shared" ref="G28:G35" si="2">+D28/B28</f>
        <v>6</v>
      </c>
    </row>
    <row r="29" spans="1:7" ht="24" thickBot="1">
      <c r="A29" s="3" t="s">
        <v>18</v>
      </c>
      <c r="B29">
        <v>110</v>
      </c>
      <c r="C29">
        <v>120</v>
      </c>
      <c r="D29">
        <f>10*60</f>
        <v>600</v>
      </c>
      <c r="E29" s="7">
        <f t="shared" si="0"/>
        <v>5</v>
      </c>
      <c r="F29">
        <f t="shared" si="1"/>
        <v>1.0909090909090908</v>
      </c>
      <c r="G29">
        <f t="shared" si="2"/>
        <v>5.4545454545454541</v>
      </c>
    </row>
    <row r="30" spans="1:7" ht="24" thickBot="1">
      <c r="A30" s="3" t="s">
        <v>22</v>
      </c>
      <c r="B30">
        <v>200</v>
      </c>
      <c r="C30">
        <f>4*60</f>
        <v>240</v>
      </c>
      <c r="D30">
        <f>17.5*60</f>
        <v>1050</v>
      </c>
      <c r="E30" s="7">
        <f t="shared" si="0"/>
        <v>4.375</v>
      </c>
      <c r="F30">
        <f t="shared" si="1"/>
        <v>1.2</v>
      </c>
      <c r="G30">
        <f t="shared" si="2"/>
        <v>5.25</v>
      </c>
    </row>
    <row r="31" spans="1:7" ht="24" thickBot="1">
      <c r="A31" s="3" t="s">
        <v>27</v>
      </c>
      <c r="B31">
        <v>600</v>
      </c>
      <c r="C31">
        <f>12.5*60</f>
        <v>750</v>
      </c>
      <c r="D31">
        <f>52*60</f>
        <v>3120</v>
      </c>
      <c r="E31" s="7">
        <f t="shared" si="0"/>
        <v>4.16</v>
      </c>
      <c r="F31">
        <f t="shared" si="1"/>
        <v>1.25</v>
      </c>
      <c r="G31">
        <f t="shared" si="2"/>
        <v>5.2</v>
      </c>
    </row>
    <row r="32" spans="1:7" ht="15.75" thickBot="1">
      <c r="A32" s="3" t="s">
        <v>32</v>
      </c>
      <c r="B32">
        <v>1250</v>
      </c>
      <c r="C32">
        <f>21*60</f>
        <v>1260</v>
      </c>
      <c r="D32">
        <f>1.75*60*60</f>
        <v>6300</v>
      </c>
      <c r="E32" s="7">
        <f t="shared" si="0"/>
        <v>5</v>
      </c>
      <c r="F32">
        <f t="shared" si="1"/>
        <v>1.008</v>
      </c>
      <c r="G32">
        <f t="shared" si="2"/>
        <v>5.04</v>
      </c>
    </row>
    <row r="33" spans="1:7" ht="24" thickBot="1">
      <c r="A33" s="3" t="s">
        <v>36</v>
      </c>
      <c r="B33">
        <v>4000</v>
      </c>
      <c r="C33">
        <f>65*60</f>
        <v>3900</v>
      </c>
      <c r="D33">
        <f>5.25*60*60</f>
        <v>18900</v>
      </c>
      <c r="E33" s="7">
        <f t="shared" si="0"/>
        <v>4.8461538461538458</v>
      </c>
      <c r="F33">
        <f t="shared" si="1"/>
        <v>0.97499999999999998</v>
      </c>
      <c r="G33">
        <f t="shared" si="2"/>
        <v>4.7249999999999996</v>
      </c>
    </row>
    <row r="34" spans="1:7" ht="15.75" thickBot="1">
      <c r="A34" s="3" t="s">
        <v>52</v>
      </c>
      <c r="E34" s="7"/>
    </row>
    <row r="35" spans="1:7" ht="15.75" thickBot="1">
      <c r="A35" s="3" t="s">
        <v>40</v>
      </c>
      <c r="B35">
        <v>50</v>
      </c>
      <c r="C35">
        <v>50</v>
      </c>
      <c r="D35">
        <f>4.5*60</f>
        <v>270</v>
      </c>
      <c r="E35" s="7">
        <f t="shared" si="0"/>
        <v>5.4</v>
      </c>
      <c r="F35">
        <f t="shared" si="1"/>
        <v>1</v>
      </c>
      <c r="G35">
        <f t="shared" si="2"/>
        <v>5.4</v>
      </c>
    </row>
    <row r="36" spans="1:7">
      <c r="E36" s="7">
        <f>AVERAGE(E27:E35)</f>
        <v>4.9349458180708181</v>
      </c>
      <c r="F36" s="7">
        <f>AVERAGE(F27:F35)</f>
        <v>1.1019469696969697</v>
      </c>
      <c r="G36" s="7">
        <f>AVERAGE(G27:G35)</f>
        <v>5.4149431818181819</v>
      </c>
    </row>
    <row r="37" spans="1:7" ht="15.75" thickBot="1"/>
    <row r="38" spans="1:7" ht="60">
      <c r="A38" s="6" t="s">
        <v>46</v>
      </c>
      <c r="B38" s="5" t="s">
        <v>45</v>
      </c>
      <c r="C38" s="5" t="s">
        <v>50</v>
      </c>
      <c r="D38" s="5" t="s">
        <v>51</v>
      </c>
      <c r="E38" s="5" t="s">
        <v>47</v>
      </c>
      <c r="F38" s="4" t="s">
        <v>48</v>
      </c>
      <c r="G38" s="4" t="s">
        <v>49</v>
      </c>
    </row>
    <row r="39" spans="1:7" ht="15.75" thickBot="1">
      <c r="A39" s="3" t="s">
        <v>53</v>
      </c>
      <c r="B39">
        <v>3</v>
      </c>
      <c r="C39">
        <v>3.5</v>
      </c>
      <c r="D39">
        <v>19</v>
      </c>
      <c r="E39" s="7">
        <f>+D39/C39</f>
        <v>5.4285714285714288</v>
      </c>
      <c r="F39">
        <v>1.125</v>
      </c>
      <c r="G39">
        <v>6.25</v>
      </c>
    </row>
    <row r="40" spans="1:7" ht="15.75" thickBot="1">
      <c r="A40" s="3" t="s">
        <v>54</v>
      </c>
      <c r="B40">
        <f>30/5*3</f>
        <v>18</v>
      </c>
      <c r="C40">
        <v>21</v>
      </c>
      <c r="D40">
        <v>108</v>
      </c>
      <c r="E40" s="7">
        <f t="shared" ref="E40:E45" si="3">+D40/C40</f>
        <v>5.1428571428571432</v>
      </c>
      <c r="F40">
        <v>1.1666666666666667</v>
      </c>
      <c r="G40">
        <v>6</v>
      </c>
    </row>
    <row r="41" spans="1:7" ht="24" thickBot="1">
      <c r="A41" s="3" t="s">
        <v>18</v>
      </c>
      <c r="B41">
        <v>110</v>
      </c>
      <c r="C41">
        <v>119.99999999999999</v>
      </c>
      <c r="D41">
        <v>600</v>
      </c>
      <c r="E41" s="7">
        <f t="shared" si="3"/>
        <v>5.0000000000000009</v>
      </c>
      <c r="F41">
        <v>1.0909090909090908</v>
      </c>
      <c r="G41">
        <v>5.4545454545454541</v>
      </c>
    </row>
    <row r="42" spans="1:7" ht="24" thickBot="1">
      <c r="A42" s="3" t="s">
        <v>22</v>
      </c>
      <c r="B42">
        <v>265</v>
      </c>
      <c r="C42">
        <v>318</v>
      </c>
      <c r="D42">
        <v>1390</v>
      </c>
      <c r="E42" s="7">
        <f t="shared" si="3"/>
        <v>4.3710691823899372</v>
      </c>
      <c r="F42">
        <v>1.2</v>
      </c>
      <c r="G42">
        <v>5.25</v>
      </c>
    </row>
    <row r="43" spans="1:7" ht="24" thickBot="1">
      <c r="A43" s="3" t="s">
        <v>27</v>
      </c>
      <c r="B43">
        <v>600</v>
      </c>
      <c r="C43">
        <v>750</v>
      </c>
      <c r="D43">
        <v>3120</v>
      </c>
      <c r="E43" s="7">
        <f t="shared" si="3"/>
        <v>4.16</v>
      </c>
      <c r="F43">
        <v>1.25</v>
      </c>
      <c r="G43">
        <v>5.2</v>
      </c>
    </row>
    <row r="44" spans="1:7" ht="15.75" thickBot="1">
      <c r="A44" s="3" t="s">
        <v>32</v>
      </c>
      <c r="B44">
        <v>1250</v>
      </c>
      <c r="C44">
        <v>1260</v>
      </c>
      <c r="D44">
        <v>6300</v>
      </c>
      <c r="E44" s="7">
        <f t="shared" si="3"/>
        <v>5</v>
      </c>
      <c r="F44">
        <v>1.008</v>
      </c>
      <c r="G44">
        <v>5.04</v>
      </c>
    </row>
    <row r="45" spans="1:7" ht="24" thickBot="1">
      <c r="A45" s="3" t="s">
        <v>36</v>
      </c>
      <c r="B45">
        <v>4000</v>
      </c>
      <c r="C45">
        <v>3900</v>
      </c>
      <c r="D45">
        <v>18900</v>
      </c>
      <c r="E45" s="7">
        <f t="shared" si="3"/>
        <v>4.8461538461538458</v>
      </c>
      <c r="F45">
        <v>0.97499999999999998</v>
      </c>
      <c r="G45">
        <v>4.7249999999999996</v>
      </c>
    </row>
  </sheetData>
  <mergeCells count="8">
    <mergeCell ref="A1:A3"/>
    <mergeCell ref="B1:B3"/>
    <mergeCell ref="C1:E1"/>
    <mergeCell ref="C2:D2"/>
    <mergeCell ref="A13:A15"/>
    <mergeCell ref="B13:B15"/>
    <mergeCell ref="C13:E13"/>
    <mergeCell ref="C14:D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MediaDownloads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Wallace</dc:creator>
  <cp:lastModifiedBy>Wallace</cp:lastModifiedBy>
  <dcterms:created xsi:type="dcterms:W3CDTF">2010-09-12T14:55:17Z</dcterms:created>
  <dcterms:modified xsi:type="dcterms:W3CDTF">2011-06-26T15:53:36Z</dcterms:modified>
</cp:coreProperties>
</file>